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1895"/>
  </bookViews>
  <sheets>
    <sheet name="SUMMARY" sheetId="1" r:id="rId1"/>
    <sheet name="Income" sheetId="2" r:id="rId2"/>
    <sheet name="Expense" sheetId="3" r:id="rId3"/>
  </sheets>
  <calcPr calcId="145621"/>
</workbook>
</file>

<file path=xl/calcChain.xml><?xml version="1.0" encoding="utf-8"?>
<calcChain xmlns="http://schemas.openxmlformats.org/spreadsheetml/2006/main">
  <c r="B65" i="2" l="1"/>
  <c r="B35" i="2"/>
  <c r="B22" i="1" l="1"/>
  <c r="B18" i="3"/>
  <c r="B27" i="3"/>
  <c r="B63" i="3"/>
  <c r="B53" i="3"/>
  <c r="B47" i="3"/>
  <c r="B35" i="3"/>
  <c r="B4" i="3"/>
  <c r="B11" i="1"/>
  <c r="B56" i="2"/>
  <c r="B51" i="2"/>
  <c r="B39" i="2"/>
  <c r="B9" i="2"/>
  <c r="B66" i="2" s="1"/>
  <c r="B67" i="3" l="1"/>
  <c r="B23" i="1"/>
  <c r="D66" i="3"/>
  <c r="D35" i="3"/>
  <c r="D30" i="3"/>
  <c r="D27" i="3"/>
  <c r="D67" i="3" s="1"/>
  <c r="D59" i="2"/>
  <c r="B59" i="2"/>
  <c r="D42" i="2"/>
  <c r="D39" i="2"/>
</calcChain>
</file>

<file path=xl/sharedStrings.xml><?xml version="1.0" encoding="utf-8"?>
<sst xmlns="http://schemas.openxmlformats.org/spreadsheetml/2006/main" count="272" uniqueCount="184">
  <si>
    <t>INCOME</t>
  </si>
  <si>
    <t>2012 Actual</t>
  </si>
  <si>
    <t>Difference ($)</t>
  </si>
  <si>
    <t>I100 - Membership</t>
  </si>
  <si>
    <t>I200 - Programming</t>
  </si>
  <si>
    <t>I300 - Education</t>
  </si>
  <si>
    <t>I400 - Big Event</t>
  </si>
  <si>
    <t>I500 - Marketing</t>
  </si>
  <si>
    <t>I600 - Finance</t>
  </si>
  <si>
    <t>I700 - President</t>
  </si>
  <si>
    <t>I800 - President-Elect</t>
  </si>
  <si>
    <t>I900 - Scholarship</t>
  </si>
  <si>
    <t>TOTAL INCOME</t>
  </si>
  <si>
    <t>EXPENSES</t>
  </si>
  <si>
    <t>E100 - Membership</t>
  </si>
  <si>
    <t>E200 - Programming</t>
  </si>
  <si>
    <t>E300 - Education</t>
  </si>
  <si>
    <t>E400 - Big Event</t>
  </si>
  <si>
    <t xml:space="preserve">E500 - Marketing </t>
  </si>
  <si>
    <t>E600 - Finance</t>
  </si>
  <si>
    <t>E700 - President</t>
  </si>
  <si>
    <t>E800 - President-Elect</t>
  </si>
  <si>
    <t>E900 - Scholarship</t>
  </si>
  <si>
    <t>TOTAL EXPENSES</t>
  </si>
  <si>
    <t>OVERALL TOTAL</t>
  </si>
  <si>
    <t>Cash Balancing</t>
  </si>
  <si>
    <t>Revenue</t>
  </si>
  <si>
    <t>Expense</t>
  </si>
  <si>
    <t>Cash Balance as of [Date]</t>
  </si>
  <si>
    <t xml:space="preserve">I101 - Local </t>
  </si>
  <si>
    <t xml:space="preserve">I102 - Power of 2 </t>
  </si>
  <si>
    <t xml:space="preserve">I103 - Student </t>
  </si>
  <si>
    <t>TOTAL I100 - Membership</t>
  </si>
  <si>
    <t>I201 - January</t>
  </si>
  <si>
    <t>I202 - February</t>
  </si>
  <si>
    <t>I203 - March</t>
  </si>
  <si>
    <t>I204 - April</t>
  </si>
  <si>
    <t>I205 - May</t>
  </si>
  <si>
    <t>I205S - May Workshop</t>
  </si>
  <si>
    <t>I206 - June</t>
  </si>
  <si>
    <t>I206S - June Workshop</t>
  </si>
  <si>
    <t>I207- July Social</t>
  </si>
  <si>
    <t>I208 - August</t>
  </si>
  <si>
    <t>I208S - August Workshop</t>
  </si>
  <si>
    <t>I209 - September</t>
  </si>
  <si>
    <t xml:space="preserve">I209S - September Workshop </t>
  </si>
  <si>
    <t>I210 - October</t>
  </si>
  <si>
    <t>I210S - October Workshop</t>
  </si>
  <si>
    <t>I211 - November</t>
  </si>
  <si>
    <t>I211S - November Workshop</t>
  </si>
  <si>
    <t>TOTAL I200 - Programming</t>
  </si>
  <si>
    <t xml:space="preserve">I301 - Trainer's Institute </t>
  </si>
  <si>
    <t>I302 - Certificate Programs</t>
  </si>
  <si>
    <t>TOTAL I300 - Education</t>
  </si>
  <si>
    <t>TOTAL I400 - Big Event</t>
  </si>
  <si>
    <t>I501 - Sponsorship Income</t>
  </si>
  <si>
    <t xml:space="preserve">     I501a - Trail Guide</t>
  </si>
  <si>
    <t xml:space="preserve">     I501b - Loess Hills</t>
  </si>
  <si>
    <t xml:space="preserve">     I501c - Castle Rock</t>
  </si>
  <si>
    <t xml:space="preserve">     I501d - Pikes Peak</t>
  </si>
  <si>
    <t xml:space="preserve">     I501e - Mt McKinley</t>
  </si>
  <si>
    <t xml:space="preserve">     I501f - Mt Everest</t>
  </si>
  <si>
    <t>TOTAL I500 - Marketing</t>
  </si>
  <si>
    <t>I601 - Bank Interest</t>
  </si>
  <si>
    <t>I602 - CHIP</t>
  </si>
  <si>
    <t>I603 - Other Income</t>
  </si>
  <si>
    <t>TOTAL I600 - Finance</t>
  </si>
  <si>
    <t>TOTAL - I700 - President</t>
  </si>
  <si>
    <t xml:space="preserve">I801 - </t>
  </si>
  <si>
    <t>TOTAL I800 - President-Elect</t>
  </si>
  <si>
    <t>I901 - Donations</t>
  </si>
  <si>
    <t>TOTAL I900 - Scholarship</t>
  </si>
  <si>
    <t>I202S - February Workshop</t>
  </si>
  <si>
    <t>I201S - January Workshop</t>
  </si>
  <si>
    <t>I203S - March Workshop</t>
  </si>
  <si>
    <t>I204S - Apr Workshop</t>
  </si>
  <si>
    <t>I214 - Prior Yr.</t>
  </si>
  <si>
    <t>I215 - Next Yr.</t>
  </si>
  <si>
    <t>2012 Budget Comments</t>
  </si>
  <si>
    <t>2012 YTD Comments</t>
  </si>
  <si>
    <t>TOTAL E100 - Membership</t>
  </si>
  <si>
    <t>E201 - Facilitator Fees</t>
  </si>
  <si>
    <t>E202 - Airfare</t>
  </si>
  <si>
    <t>E203 - Hotel</t>
  </si>
  <si>
    <t>E206 - Prizes</t>
  </si>
  <si>
    <t>E207 - Supplies</t>
  </si>
  <si>
    <t>E208 - Social Expenses</t>
  </si>
  <si>
    <t xml:space="preserve">     E208a - Facility Fees</t>
  </si>
  <si>
    <t xml:space="preserve">     E208b - Food</t>
  </si>
  <si>
    <t xml:space="preserve">     E208c - Decorations</t>
  </si>
  <si>
    <t xml:space="preserve">     E208d - Entertainment</t>
  </si>
  <si>
    <t xml:space="preserve">     E208e - Giveaways</t>
  </si>
  <si>
    <t xml:space="preserve">E300 - Education </t>
  </si>
  <si>
    <t xml:space="preserve">E301 - Facilitator Fees </t>
  </si>
  <si>
    <t>E302 - Supplies</t>
  </si>
  <si>
    <t>E303 - Meals</t>
  </si>
  <si>
    <t>E304 - CPLP</t>
  </si>
  <si>
    <t>TOTAL E300 - Education</t>
  </si>
  <si>
    <t xml:space="preserve">E401 - </t>
  </si>
  <si>
    <t>TOTAL E400 - Big Event</t>
  </si>
  <si>
    <t>E500 - Marketing</t>
  </si>
  <si>
    <t>E501 - Advertising Expense</t>
  </si>
  <si>
    <t>E502 - Printing</t>
  </si>
  <si>
    <t>E504 - Website</t>
  </si>
  <si>
    <t>TOTAL E500 - Marketing</t>
  </si>
  <si>
    <t>E601 - Accounting Services</t>
  </si>
  <si>
    <t>E602 - Banking Fees</t>
  </si>
  <si>
    <t>E603 - Credit Card Processing</t>
  </si>
  <si>
    <t>E604 - Administrative Services</t>
  </si>
  <si>
    <t>E605 - Association Dues</t>
  </si>
  <si>
    <t>E606 - Insurance</t>
  </si>
  <si>
    <t>E607 - Equipment</t>
  </si>
  <si>
    <t>E608 - Postage</t>
  </si>
  <si>
    <t>E609 - Supplies</t>
  </si>
  <si>
    <t>E610 - Chapter Phone</t>
  </si>
  <si>
    <t>TOTAL E600 - Finance</t>
  </si>
  <si>
    <t>E702 - Meals</t>
  </si>
  <si>
    <t>E703 - Retreat Facility</t>
  </si>
  <si>
    <t xml:space="preserve">E705 - Supplies </t>
  </si>
  <si>
    <t>TOTAL E700 - President</t>
  </si>
  <si>
    <t>E801 - Gifts</t>
  </si>
  <si>
    <t>E802 - Meals</t>
  </si>
  <si>
    <t>E803 - Board Socials</t>
  </si>
  <si>
    <t>E804 - Retreat Facility</t>
  </si>
  <si>
    <t>E805 - Airfare</t>
  </si>
  <si>
    <t>E806 - Hotel</t>
  </si>
  <si>
    <t>E807 - Registration</t>
  </si>
  <si>
    <t>E808 - Awards</t>
  </si>
  <si>
    <t>TOTAL E-800 - President-Elect</t>
  </si>
  <si>
    <t>E901 - Scholarships to Members</t>
  </si>
  <si>
    <t>TOTAL E900 - Scholarship</t>
  </si>
  <si>
    <t>E204 - Facility Fees/Meals</t>
  </si>
  <si>
    <t>TOTAL E200 - Programming</t>
  </si>
  <si>
    <t>Comments</t>
  </si>
  <si>
    <t xml:space="preserve"> Comments</t>
  </si>
  <si>
    <t>2013 Budget</t>
  </si>
  <si>
    <t>2013 Actual</t>
  </si>
  <si>
    <t>I104 - Transitional</t>
  </si>
  <si>
    <t>I105 -  Corporate</t>
  </si>
  <si>
    <t>I106 - 2 Year</t>
  </si>
  <si>
    <t>I107 - Senior</t>
  </si>
  <si>
    <t>175 @ $60</t>
  </si>
  <si>
    <t>9 @ $25</t>
  </si>
  <si>
    <t>2 @ $5/mo for 12 months</t>
  </si>
  <si>
    <t>5 @ $35</t>
  </si>
  <si>
    <t>I212 - December</t>
  </si>
  <si>
    <t xml:space="preserve">I701 - </t>
  </si>
  <si>
    <t>$1,000 flash drives, $300 misc supplies</t>
  </si>
  <si>
    <t>E305 - Mentoring</t>
  </si>
  <si>
    <t>E306 - Employee Learning Week</t>
  </si>
  <si>
    <t>$300 tax prep, $100 internal review, $500 for incorporation costs</t>
  </si>
  <si>
    <t>Avg $250/mo</t>
  </si>
  <si>
    <t>2 policies</t>
  </si>
  <si>
    <t>PO Box</t>
  </si>
  <si>
    <t>Avg $20/mo</t>
  </si>
  <si>
    <t>Includes flash drives and postcard postage - all chapter postage</t>
  </si>
  <si>
    <t>E701 - Gifts &amp; Board Appreciation</t>
  </si>
  <si>
    <t>$350 for retreat, $250 for board meeting breakfast</t>
  </si>
  <si>
    <t>Retreat &amp; nominating committee lunch</t>
  </si>
  <si>
    <t>5 @ $350 (ALC)</t>
  </si>
  <si>
    <t>3 rooms for 3 nights at $250 (ALC)</t>
  </si>
  <si>
    <t>5 registrations @ $195 (ALC)</t>
  </si>
  <si>
    <t>5 @ $60</t>
  </si>
  <si>
    <t>E307 - HRCI Credit</t>
  </si>
  <si>
    <t>3 mo @ $45</t>
  </si>
  <si>
    <t>5 @ $240</t>
  </si>
  <si>
    <t>5 @ $108</t>
  </si>
  <si>
    <t>10 @ $100, 4 @ 30% of workshop income plus $25 gift card for each workshop</t>
  </si>
  <si>
    <t>For programs and workshops</t>
  </si>
  <si>
    <t>Name tags, etc..</t>
  </si>
  <si>
    <t>$1,000 for July Social, $1,625 for January Social</t>
  </si>
  <si>
    <t>Wild Apricot (12 months @ $100,   Survey Monkey 12 months @ $12)</t>
  </si>
  <si>
    <t>TI postcards $370, letterhead $185, envelopes $150, ASTD poster $50, Certification program cards $650, additional printing $100, $500 for logo items</t>
  </si>
  <si>
    <t>10 @ $119</t>
  </si>
  <si>
    <t>flash drives for document storage, ink, paper for printer, filing supplies</t>
  </si>
  <si>
    <t>24 board members @ $20, plus $500 board appreciation</t>
  </si>
  <si>
    <t>$50 for each</t>
  </si>
  <si>
    <t>60 @ $239</t>
  </si>
  <si>
    <t>E102 - Supplies</t>
  </si>
  <si>
    <t>E101 - Dues paid to National</t>
  </si>
  <si>
    <t>60 @ $179</t>
  </si>
  <si>
    <t>Constant Contact prepays, Strictly Business ads</t>
  </si>
  <si>
    <t>Avg $550/mo</t>
  </si>
  <si>
    <t>Cash Balance as of 1/1/2013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</si>
</sst>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AAC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medium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22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3" fillId="2" borderId="1" xfId="0" applyFont="1" applyFill="1" applyBorder="1"/>
    <xf numFmtId="44" fontId="3" fillId="2" borderId="1" xfId="2" applyFont="1" applyFill="1" applyBorder="1"/>
    <xf numFmtId="0" fontId="3" fillId="2" borderId="1" xfId="0" applyFont="1" applyFill="1" applyBorder="1" applyAlignment="1">
      <alignment horizontal="left"/>
    </xf>
    <xf numFmtId="43" fontId="3" fillId="2" borderId="1" xfId="1" applyFont="1" applyFill="1" applyBorder="1"/>
    <xf numFmtId="44" fontId="3" fillId="2" borderId="1" xfId="2" applyFont="1" applyFill="1" applyBorder="1" applyAlignment="1">
      <alignment horizontal="center"/>
    </xf>
    <xf numFmtId="44" fontId="4" fillId="2" borderId="1" xfId="2" applyFont="1" applyFill="1" applyBorder="1"/>
    <xf numFmtId="0" fontId="4" fillId="2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4" fillId="0" borderId="2" xfId="0" applyFont="1" applyFill="1" applyBorder="1"/>
    <xf numFmtId="43" fontId="0" fillId="0" borderId="14" xfId="1" applyFont="1" applyBorder="1" applyAlignment="1"/>
    <xf numFmtId="43" fontId="0" fillId="0" borderId="15" xfId="1" applyFont="1" applyBorder="1" applyAlignment="1"/>
    <xf numFmtId="0" fontId="4" fillId="0" borderId="12" xfId="0" applyFont="1" applyBorder="1"/>
    <xf numFmtId="0" fontId="4" fillId="0" borderId="16" xfId="0" applyFont="1" applyBorder="1"/>
    <xf numFmtId="43" fontId="0" fillId="0" borderId="17" xfId="1" applyFont="1" applyBorder="1" applyAlignment="1"/>
    <xf numFmtId="43" fontId="0" fillId="0" borderId="19" xfId="1" applyFont="1" applyBorder="1" applyAlignment="1"/>
    <xf numFmtId="43" fontId="0" fillId="0" borderId="21" xfId="1" applyFont="1" applyBorder="1" applyAlignment="1"/>
    <xf numFmtId="43" fontId="0" fillId="0" borderId="16" xfId="1" applyFont="1" applyBorder="1" applyAlignment="1"/>
    <xf numFmtId="0" fontId="4" fillId="0" borderId="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" fillId="0" borderId="25" xfId="0" applyFont="1" applyFill="1" applyBorder="1"/>
    <xf numFmtId="44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44" fontId="3" fillId="0" borderId="28" xfId="2" applyFont="1" applyFill="1" applyBorder="1" applyAlignment="1">
      <alignment horizontal="center" wrapText="1"/>
    </xf>
    <xf numFmtId="0" fontId="3" fillId="2" borderId="25" xfId="0" applyNumberFormat="1" applyFont="1" applyFill="1" applyBorder="1" applyAlignment="1"/>
    <xf numFmtId="44" fontId="3" fillId="2" borderId="28" xfId="2" applyNumberFormat="1" applyFont="1" applyFill="1" applyBorder="1"/>
    <xf numFmtId="44" fontId="3" fillId="2" borderId="29" xfId="2" applyFont="1" applyFill="1" applyBorder="1" applyAlignment="1">
      <alignment horizontal="left" wrapText="1"/>
    </xf>
    <xf numFmtId="44" fontId="3" fillId="2" borderId="28" xfId="2" applyFont="1" applyFill="1" applyBorder="1"/>
    <xf numFmtId="44" fontId="3" fillId="2" borderId="28" xfId="1" applyNumberFormat="1" applyFont="1" applyFill="1" applyBorder="1"/>
    <xf numFmtId="43" fontId="3" fillId="2" borderId="29" xfId="1" applyFont="1" applyFill="1" applyBorder="1" applyAlignment="1">
      <alignment horizontal="left" wrapText="1"/>
    </xf>
    <xf numFmtId="44" fontId="4" fillId="2" borderId="31" xfId="2" applyFont="1" applyFill="1" applyBorder="1"/>
    <xf numFmtId="0" fontId="3" fillId="2" borderId="25" xfId="0" applyFont="1" applyFill="1" applyBorder="1" applyAlignment="1"/>
    <xf numFmtId="44" fontId="3" fillId="6" borderId="28" xfId="2" applyNumberFormat="1" applyFont="1" applyFill="1" applyBorder="1"/>
    <xf numFmtId="44" fontId="3" fillId="0" borderId="29" xfId="2" applyFont="1" applyFill="1" applyBorder="1" applyAlignment="1">
      <alignment horizontal="left" wrapText="1"/>
    </xf>
    <xf numFmtId="44" fontId="3" fillId="6" borderId="28" xfId="1" applyNumberFormat="1" applyFont="1" applyFill="1" applyBorder="1"/>
    <xf numFmtId="43" fontId="3" fillId="0" borderId="29" xfId="1" applyFont="1" applyFill="1" applyBorder="1" applyAlignment="1">
      <alignment horizontal="left" wrapText="1"/>
    </xf>
    <xf numFmtId="43" fontId="3" fillId="2" borderId="28" xfId="1" applyFont="1" applyFill="1" applyBorder="1"/>
    <xf numFmtId="43" fontId="3" fillId="0" borderId="29" xfId="1" applyFont="1" applyFill="1" applyBorder="1" applyAlignment="1">
      <alignment wrapText="1"/>
    </xf>
    <xf numFmtId="0" fontId="4" fillId="2" borderId="30" xfId="0" applyFont="1" applyFill="1" applyBorder="1" applyAlignment="1">
      <alignment horizontal="left"/>
    </xf>
    <xf numFmtId="44" fontId="3" fillId="0" borderId="26" xfId="2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7" fillId="0" borderId="14" xfId="0" applyFont="1" applyFill="1" applyBorder="1"/>
    <xf numFmtId="44" fontId="3" fillId="6" borderId="1" xfId="2" applyFont="1" applyFill="1" applyBorder="1" applyAlignment="1">
      <alignment horizontal="center"/>
    </xf>
    <xf numFmtId="44" fontId="3" fillId="0" borderId="1" xfId="2" applyFont="1" applyFill="1" applyBorder="1" applyAlignment="1">
      <alignment horizontal="center"/>
    </xf>
    <xf numFmtId="44" fontId="3" fillId="2" borderId="37" xfId="2" applyFont="1" applyFill="1" applyBorder="1"/>
    <xf numFmtId="44" fontId="3" fillId="0" borderId="4" xfId="2" applyFont="1" applyFill="1" applyBorder="1" applyAlignment="1">
      <alignment horizontal="center"/>
    </xf>
    <xf numFmtId="0" fontId="7" fillId="0" borderId="15" xfId="0" applyFont="1" applyFill="1" applyBorder="1"/>
    <xf numFmtId="44" fontId="3" fillId="6" borderId="7" xfId="2" applyFont="1" applyFill="1" applyBorder="1" applyAlignment="1">
      <alignment horizontal="center"/>
    </xf>
    <xf numFmtId="44" fontId="3" fillId="0" borderId="7" xfId="2" applyFont="1" applyFill="1" applyBorder="1" applyAlignment="1">
      <alignment horizontal="center"/>
    </xf>
    <xf numFmtId="44" fontId="4" fillId="2" borderId="38" xfId="2" applyFont="1" applyFill="1" applyBorder="1"/>
    <xf numFmtId="44" fontId="3" fillId="0" borderId="6" xfId="2" applyFont="1" applyFill="1" applyBorder="1" applyAlignment="1">
      <alignment horizontal="center"/>
    </xf>
    <xf numFmtId="44" fontId="3" fillId="2" borderId="29" xfId="2" applyFont="1" applyFill="1" applyBorder="1"/>
    <xf numFmtId="44" fontId="4" fillId="2" borderId="32" xfId="2" applyFont="1" applyFill="1" applyBorder="1"/>
    <xf numFmtId="0" fontId="3" fillId="0" borderId="2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4" fontId="3" fillId="0" borderId="39" xfId="2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44" fontId="4" fillId="0" borderId="40" xfId="2" applyFont="1" applyFill="1" applyBorder="1"/>
    <xf numFmtId="44" fontId="4" fillId="0" borderId="21" xfId="2" applyFont="1" applyFill="1" applyBorder="1"/>
    <xf numFmtId="0" fontId="4" fillId="0" borderId="41" xfId="0" applyFont="1" applyFill="1" applyBorder="1" applyAlignment="1">
      <alignment horizontal="left"/>
    </xf>
    <xf numFmtId="44" fontId="4" fillId="0" borderId="42" xfId="2" applyFont="1" applyFill="1" applyBorder="1"/>
    <xf numFmtId="44" fontId="4" fillId="0" borderId="43" xfId="2" applyFont="1" applyFill="1" applyBorder="1"/>
    <xf numFmtId="44" fontId="4" fillId="2" borderId="45" xfId="2" applyFont="1" applyFill="1" applyBorder="1"/>
    <xf numFmtId="44" fontId="4" fillId="2" borderId="46" xfId="2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33" xfId="0" applyFont="1" applyFill="1" applyBorder="1"/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34" xfId="0" applyFont="1" applyFill="1" applyBorder="1"/>
    <xf numFmtId="0" fontId="2" fillId="3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8" fillId="3" borderId="33" xfId="0" applyFont="1" applyFill="1" applyBorder="1"/>
    <xf numFmtId="0" fontId="8" fillId="3" borderId="33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2" fillId="3" borderId="44" xfId="0" applyFont="1" applyFill="1" applyBorder="1"/>
    <xf numFmtId="44" fontId="3" fillId="6" borderId="28" xfId="2" applyFont="1" applyFill="1" applyBorder="1"/>
    <xf numFmtId="43" fontId="3" fillId="6" borderId="29" xfId="1" applyFont="1" applyFill="1" applyBorder="1"/>
    <xf numFmtId="43" fontId="3" fillId="6" borderId="29" xfId="1" applyFont="1" applyFill="1" applyBorder="1" applyAlignment="1">
      <alignment wrapText="1"/>
    </xf>
    <xf numFmtId="44" fontId="3" fillId="0" borderId="28" xfId="2" applyFont="1" applyFill="1" applyBorder="1"/>
    <xf numFmtId="44" fontId="3" fillId="2" borderId="29" xfId="2" applyFont="1" applyFill="1" applyBorder="1" applyAlignment="1">
      <alignment wrapText="1"/>
    </xf>
    <xf numFmtId="44" fontId="3" fillId="6" borderId="29" xfId="2" applyFont="1" applyFill="1" applyBorder="1"/>
    <xf numFmtId="0" fontId="3" fillId="0" borderId="51" xfId="0" applyFont="1" applyFill="1" applyBorder="1" applyAlignment="1">
      <alignment horizontal="center" wrapText="1"/>
    </xf>
    <xf numFmtId="44" fontId="4" fillId="0" borderId="50" xfId="2" applyFont="1" applyFill="1" applyBorder="1" applyAlignment="1">
      <alignment horizontal="center" wrapText="1"/>
    </xf>
    <xf numFmtId="0" fontId="3" fillId="6" borderId="25" xfId="0" applyFont="1" applyFill="1" applyBorder="1" applyAlignment="1"/>
    <xf numFmtId="44" fontId="3" fillId="0" borderId="29" xfId="2" applyFont="1" applyFill="1" applyBorder="1" applyAlignment="1">
      <alignment wrapText="1"/>
    </xf>
    <xf numFmtId="44" fontId="3" fillId="2" borderId="29" xfId="2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left"/>
    </xf>
    <xf numFmtId="44" fontId="4" fillId="6" borderId="53" xfId="2" applyFont="1" applyFill="1" applyBorder="1"/>
    <xf numFmtId="44" fontId="3" fillId="2" borderId="49" xfId="2" applyFont="1" applyFill="1" applyBorder="1"/>
    <xf numFmtId="44" fontId="4" fillId="2" borderId="53" xfId="2" applyFont="1" applyFill="1" applyBorder="1"/>
    <xf numFmtId="0" fontId="2" fillId="5" borderId="47" xfId="0" applyFont="1" applyFill="1" applyBorder="1"/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11" xfId="0" applyFont="1" applyFill="1" applyBorder="1"/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5" borderId="49" xfId="0" applyFont="1" applyFill="1" applyBorder="1" applyAlignment="1">
      <alignment horizontal="center" wrapText="1"/>
    </xf>
    <xf numFmtId="0" fontId="2" fillId="5" borderId="44" xfId="0" applyFont="1" applyFill="1" applyBorder="1"/>
    <xf numFmtId="44" fontId="3" fillId="2" borderId="53" xfId="2" applyFont="1" applyFill="1" applyBorder="1"/>
    <xf numFmtId="0" fontId="4" fillId="2" borderId="55" xfId="0" applyFont="1" applyFill="1" applyBorder="1"/>
    <xf numFmtId="43" fontId="4" fillId="2" borderId="50" xfId="1" applyFont="1" applyFill="1" applyBorder="1"/>
    <xf numFmtId="43" fontId="4" fillId="2" borderId="51" xfId="1" applyFont="1" applyFill="1" applyBorder="1" applyAlignment="1">
      <alignment wrapText="1"/>
    </xf>
    <xf numFmtId="44" fontId="4" fillId="2" borderId="50" xfId="2" applyFont="1" applyFill="1" applyBorder="1"/>
    <xf numFmtId="0" fontId="3" fillId="2" borderId="56" xfId="0" applyNumberFormat="1" applyFont="1" applyFill="1" applyBorder="1" applyAlignment="1"/>
    <xf numFmtId="44" fontId="3" fillId="2" borderId="54" xfId="1" applyNumberFormat="1" applyFont="1" applyFill="1" applyBorder="1"/>
    <xf numFmtId="43" fontId="3" fillId="2" borderId="57" xfId="1" applyFont="1" applyFill="1" applyBorder="1" applyAlignment="1">
      <alignment horizontal="left" wrapText="1"/>
    </xf>
    <xf numFmtId="44" fontId="3" fillId="2" borderId="54" xfId="2" applyFont="1" applyFill="1" applyBorder="1"/>
    <xf numFmtId="0" fontId="4" fillId="2" borderId="55" xfId="0" applyFont="1" applyFill="1" applyBorder="1" applyAlignment="1">
      <alignment horizontal="left"/>
    </xf>
    <xf numFmtId="44" fontId="4" fillId="6" borderId="50" xfId="2" applyNumberFormat="1" applyFont="1" applyFill="1" applyBorder="1"/>
    <xf numFmtId="44" fontId="4" fillId="0" borderId="51" xfId="2" applyFont="1" applyFill="1" applyBorder="1" applyAlignment="1">
      <alignment horizontal="left" wrapText="1"/>
    </xf>
    <xf numFmtId="0" fontId="3" fillId="2" borderId="56" xfId="0" applyFont="1" applyFill="1" applyBorder="1" applyAlignment="1"/>
    <xf numFmtId="44" fontId="3" fillId="6" borderId="54" xfId="2" applyNumberFormat="1" applyFont="1" applyFill="1" applyBorder="1"/>
    <xf numFmtId="44" fontId="3" fillId="0" borderId="57" xfId="2" applyFont="1" applyFill="1" applyBorder="1" applyAlignment="1">
      <alignment horizontal="left" wrapText="1"/>
    </xf>
    <xf numFmtId="0" fontId="4" fillId="0" borderId="55" xfId="0" applyFont="1" applyFill="1" applyBorder="1"/>
    <xf numFmtId="0" fontId="4" fillId="0" borderId="51" xfId="0" applyFont="1" applyFill="1" applyBorder="1" applyAlignment="1">
      <alignment horizontal="center" wrapText="1"/>
    </xf>
    <xf numFmtId="0" fontId="3" fillId="0" borderId="56" xfId="0" applyFont="1" applyFill="1" applyBorder="1"/>
    <xf numFmtId="44" fontId="3" fillId="0" borderId="54" xfId="2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44" fontId="4" fillId="0" borderId="54" xfId="2" applyFont="1" applyFill="1" applyBorder="1" applyAlignment="1">
      <alignment horizontal="center" wrapText="1"/>
    </xf>
    <xf numFmtId="44" fontId="4" fillId="2" borderId="51" xfId="2" applyFont="1" applyFill="1" applyBorder="1"/>
    <xf numFmtId="44" fontId="3" fillId="2" borderId="57" xfId="2" applyFont="1" applyFill="1" applyBorder="1"/>
    <xf numFmtId="0" fontId="4" fillId="0" borderId="55" xfId="0" applyFont="1" applyFill="1" applyBorder="1" applyAlignment="1">
      <alignment horizontal="left"/>
    </xf>
    <xf numFmtId="44" fontId="4" fillId="0" borderId="50" xfId="2" applyFont="1" applyFill="1" applyBorder="1"/>
    <xf numFmtId="44" fontId="4" fillId="0" borderId="51" xfId="2" applyFont="1" applyFill="1" applyBorder="1"/>
    <xf numFmtId="0" fontId="3" fillId="0" borderId="56" xfId="0" applyFont="1" applyFill="1" applyBorder="1" applyAlignment="1">
      <alignment horizontal="left"/>
    </xf>
    <xf numFmtId="0" fontId="2" fillId="4" borderId="2" xfId="0" applyFont="1" applyFill="1" applyBorder="1"/>
    <xf numFmtId="44" fontId="4" fillId="2" borderId="2" xfId="2" applyFont="1" applyFill="1" applyBorder="1"/>
    <xf numFmtId="0" fontId="3" fillId="2" borderId="58" xfId="0" applyFont="1" applyFill="1" applyBorder="1" applyAlignment="1">
      <alignment horizontal="left"/>
    </xf>
    <xf numFmtId="44" fontId="3" fillId="2" borderId="58" xfId="2" applyFont="1" applyFill="1" applyBorder="1"/>
    <xf numFmtId="43" fontId="3" fillId="2" borderId="58" xfId="1" applyFont="1" applyFill="1" applyBorder="1"/>
    <xf numFmtId="43" fontId="3" fillId="2" borderId="28" xfId="1" applyFont="1" applyFill="1" applyBorder="1" applyAlignment="1">
      <alignment wrapText="1"/>
    </xf>
    <xf numFmtId="0" fontId="4" fillId="6" borderId="55" xfId="0" applyFont="1" applyFill="1" applyBorder="1" applyAlignment="1">
      <alignment horizontal="left"/>
    </xf>
    <xf numFmtId="44" fontId="4" fillId="6" borderId="50" xfId="2" applyFont="1" applyFill="1" applyBorder="1"/>
    <xf numFmtId="44" fontId="3" fillId="6" borderId="54" xfId="2" applyFont="1" applyFill="1" applyBorder="1"/>
    <xf numFmtId="43" fontId="3" fillId="6" borderId="57" xfId="1" applyFont="1" applyFill="1" applyBorder="1" applyAlignment="1">
      <alignment wrapText="1"/>
    </xf>
    <xf numFmtId="43" fontId="3" fillId="2" borderId="54" xfId="1" applyFont="1" applyFill="1" applyBorder="1"/>
    <xf numFmtId="0" fontId="3" fillId="2" borderId="52" xfId="0" applyFont="1" applyFill="1" applyBorder="1" applyAlignment="1"/>
    <xf numFmtId="44" fontId="3" fillId="6" borderId="53" xfId="2" applyNumberFormat="1" applyFont="1" applyFill="1" applyBorder="1"/>
    <xf numFmtId="44" fontId="3" fillId="6" borderId="49" xfId="2" applyFont="1" applyFill="1" applyBorder="1"/>
    <xf numFmtId="0" fontId="3" fillId="2" borderId="58" xfId="0" applyFont="1" applyFill="1" applyBorder="1" applyAlignment="1"/>
    <xf numFmtId="0" fontId="3" fillId="0" borderId="5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44" fontId="3" fillId="0" borderId="61" xfId="2" applyFont="1" applyFill="1" applyBorder="1" applyAlignment="1">
      <alignment horizontal="center" wrapText="1"/>
    </xf>
    <xf numFmtId="44" fontId="4" fillId="2" borderId="50" xfId="2" applyNumberFormat="1" applyFont="1" applyFill="1" applyBorder="1"/>
    <xf numFmtId="44" fontId="3" fillId="2" borderId="57" xfId="2" applyFont="1" applyFill="1" applyBorder="1" applyAlignment="1">
      <alignment wrapText="1"/>
    </xf>
    <xf numFmtId="8" fontId="4" fillId="2" borderId="50" xfId="2" applyNumberFormat="1" applyFont="1" applyFill="1" applyBorder="1"/>
    <xf numFmtId="44" fontId="3" fillId="0" borderId="54" xfId="2" applyFont="1" applyFill="1" applyBorder="1"/>
    <xf numFmtId="44" fontId="3" fillId="6" borderId="29" xfId="2" applyFont="1" applyFill="1" applyBorder="1" applyAlignment="1">
      <alignment wrapText="1"/>
    </xf>
    <xf numFmtId="44" fontId="4" fillId="0" borderId="51" xfId="2" applyFont="1" applyFill="1" applyBorder="1" applyAlignment="1">
      <alignment wrapText="1"/>
    </xf>
    <xf numFmtId="0" fontId="3" fillId="2" borderId="62" xfId="0" applyFont="1" applyFill="1" applyBorder="1" applyAlignment="1"/>
    <xf numFmtId="44" fontId="3" fillId="6" borderId="63" xfId="2" applyNumberFormat="1" applyFont="1" applyFill="1" applyBorder="1"/>
    <xf numFmtId="44" fontId="3" fillId="6" borderId="64" xfId="2" applyFont="1" applyFill="1" applyBorder="1"/>
    <xf numFmtId="44" fontId="3" fillId="2" borderId="63" xfId="2" applyFont="1" applyFill="1" applyBorder="1"/>
    <xf numFmtId="0" fontId="3" fillId="2" borderId="66" xfId="0" applyFont="1" applyFill="1" applyBorder="1" applyAlignment="1"/>
    <xf numFmtId="44" fontId="3" fillId="6" borderId="65" xfId="2" applyNumberFormat="1" applyFont="1" applyFill="1" applyBorder="1"/>
    <xf numFmtId="44" fontId="3" fillId="6" borderId="67" xfId="2" applyFont="1" applyFill="1" applyBorder="1"/>
    <xf numFmtId="44" fontId="3" fillId="2" borderId="65" xfId="2" applyFont="1" applyFill="1" applyBorder="1"/>
    <xf numFmtId="0" fontId="2" fillId="5" borderId="2" xfId="0" applyFont="1" applyFill="1" applyBorder="1"/>
    <xf numFmtId="44" fontId="5" fillId="2" borderId="2" xfId="2" applyFont="1" applyFill="1" applyBorder="1"/>
    <xf numFmtId="6" fontId="3" fillId="6" borderId="28" xfId="2" applyNumberFormat="1" applyFont="1" applyFill="1" applyBorder="1"/>
    <xf numFmtId="44" fontId="3" fillId="6" borderId="57" xfId="2" applyFont="1" applyFill="1" applyBorder="1" applyAlignment="1">
      <alignment wrapText="1"/>
    </xf>
    <xf numFmtId="8" fontId="3" fillId="6" borderId="28" xfId="2" applyNumberFormat="1" applyFont="1" applyFill="1" applyBorder="1"/>
    <xf numFmtId="44" fontId="0" fillId="0" borderId="13" xfId="2" applyFont="1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8AAC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4" width="20.7109375" customWidth="1"/>
  </cols>
  <sheetData>
    <row r="1" spans="1:4" x14ac:dyDescent="0.25">
      <c r="A1" s="8" t="s">
        <v>0</v>
      </c>
      <c r="B1" s="9" t="s">
        <v>135</v>
      </c>
      <c r="C1" s="9" t="s">
        <v>136</v>
      </c>
      <c r="D1" s="9" t="s">
        <v>2</v>
      </c>
    </row>
    <row r="2" spans="1:4" x14ac:dyDescent="0.25">
      <c r="A2" s="1" t="s">
        <v>3</v>
      </c>
      <c r="B2" s="2">
        <v>27100</v>
      </c>
      <c r="C2" s="2"/>
      <c r="D2" s="2"/>
    </row>
    <row r="3" spans="1:4" x14ac:dyDescent="0.25">
      <c r="A3" s="3" t="s">
        <v>4</v>
      </c>
      <c r="B3" s="2">
        <v>10600</v>
      </c>
      <c r="C3" s="4"/>
      <c r="D3" s="4"/>
    </row>
    <row r="4" spans="1:4" x14ac:dyDescent="0.25">
      <c r="A4" s="3" t="s">
        <v>5</v>
      </c>
      <c r="B4" s="2">
        <v>16000</v>
      </c>
      <c r="C4" s="4"/>
      <c r="D4" s="4"/>
    </row>
    <row r="5" spans="1:4" x14ac:dyDescent="0.25">
      <c r="A5" s="3" t="s">
        <v>6</v>
      </c>
      <c r="B5" s="5"/>
      <c r="C5" s="4"/>
      <c r="D5" s="4"/>
    </row>
    <row r="6" spans="1:4" x14ac:dyDescent="0.25">
      <c r="A6" s="3" t="s">
        <v>7</v>
      </c>
      <c r="B6" s="2">
        <v>3450</v>
      </c>
      <c r="C6" s="4"/>
      <c r="D6" s="4"/>
    </row>
    <row r="7" spans="1:4" x14ac:dyDescent="0.25">
      <c r="A7" s="3" t="s">
        <v>8</v>
      </c>
      <c r="B7" s="2">
        <v>965</v>
      </c>
      <c r="C7" s="4"/>
      <c r="D7" s="4"/>
    </row>
    <row r="8" spans="1:4" x14ac:dyDescent="0.25">
      <c r="A8" s="3" t="s">
        <v>9</v>
      </c>
      <c r="B8" s="2"/>
      <c r="C8" s="4"/>
      <c r="D8" s="4"/>
    </row>
    <row r="9" spans="1:4" x14ac:dyDescent="0.25">
      <c r="A9" s="3" t="s">
        <v>10</v>
      </c>
      <c r="B9" s="2"/>
      <c r="C9" s="4"/>
      <c r="D9" s="4"/>
    </row>
    <row r="10" spans="1:4" ht="15.75" thickBot="1" x14ac:dyDescent="0.3">
      <c r="A10" s="138" t="s">
        <v>11</v>
      </c>
      <c r="B10" s="139">
        <v>500</v>
      </c>
      <c r="C10" s="140"/>
      <c r="D10" s="140"/>
    </row>
    <row r="11" spans="1:4" ht="15.75" thickTop="1" x14ac:dyDescent="0.25">
      <c r="A11" s="136" t="s">
        <v>12</v>
      </c>
      <c r="B11" s="137">
        <f>SUM(B2:B10)</f>
        <v>58615</v>
      </c>
      <c r="C11" s="137"/>
      <c r="D11" s="137"/>
    </row>
    <row r="12" spans="1:4" x14ac:dyDescent="0.25">
      <c r="A12" s="10" t="s">
        <v>13</v>
      </c>
      <c r="B12" s="11" t="s">
        <v>135</v>
      </c>
      <c r="C12" s="11" t="s">
        <v>136</v>
      </c>
      <c r="D12" s="11" t="s">
        <v>2</v>
      </c>
    </row>
    <row r="13" spans="1:4" x14ac:dyDescent="0.25">
      <c r="A13" s="3" t="s">
        <v>14</v>
      </c>
      <c r="B13" s="2">
        <v>12040</v>
      </c>
      <c r="C13" s="2"/>
      <c r="D13" s="2"/>
    </row>
    <row r="14" spans="1:4" x14ac:dyDescent="0.25">
      <c r="A14" s="3" t="s">
        <v>15</v>
      </c>
      <c r="B14" s="2">
        <v>12570</v>
      </c>
      <c r="C14" s="4"/>
      <c r="D14" s="4"/>
    </row>
    <row r="15" spans="1:4" x14ac:dyDescent="0.25">
      <c r="A15" s="3" t="s">
        <v>16</v>
      </c>
      <c r="B15" s="2">
        <v>4135</v>
      </c>
      <c r="C15" s="4"/>
      <c r="D15" s="4"/>
    </row>
    <row r="16" spans="1:4" x14ac:dyDescent="0.25">
      <c r="A16" s="3" t="s">
        <v>17</v>
      </c>
      <c r="B16" s="5"/>
      <c r="C16" s="4"/>
      <c r="D16" s="4"/>
    </row>
    <row r="17" spans="1:4" x14ac:dyDescent="0.25">
      <c r="A17" s="3" t="s">
        <v>18</v>
      </c>
      <c r="B17" s="2">
        <v>4100</v>
      </c>
      <c r="C17" s="4"/>
      <c r="D17" s="4"/>
    </row>
    <row r="18" spans="1:4" x14ac:dyDescent="0.25">
      <c r="A18" s="3" t="s">
        <v>19</v>
      </c>
      <c r="B18" s="2">
        <v>14160</v>
      </c>
      <c r="C18" s="4"/>
      <c r="D18" s="4"/>
    </row>
    <row r="19" spans="1:4" x14ac:dyDescent="0.25">
      <c r="A19" s="3" t="s">
        <v>20</v>
      </c>
      <c r="B19" s="2">
        <v>2200</v>
      </c>
      <c r="C19" s="4"/>
      <c r="D19" s="4"/>
    </row>
    <row r="20" spans="1:4" x14ac:dyDescent="0.25">
      <c r="A20" s="3" t="s">
        <v>21</v>
      </c>
      <c r="B20" s="2">
        <v>6175</v>
      </c>
      <c r="C20" s="4"/>
      <c r="D20" s="4"/>
    </row>
    <row r="21" spans="1:4" ht="15.75" thickBot="1" x14ac:dyDescent="0.3">
      <c r="A21" s="138" t="s">
        <v>22</v>
      </c>
      <c r="B21" s="140"/>
      <c r="C21" s="140"/>
      <c r="D21" s="140"/>
    </row>
    <row r="22" spans="1:4" ht="15.75" thickTop="1" x14ac:dyDescent="0.25">
      <c r="A22" s="168" t="s">
        <v>23</v>
      </c>
      <c r="B22" s="169">
        <f>SUM(B13:B21)</f>
        <v>55380</v>
      </c>
      <c r="C22" s="169"/>
      <c r="D22" s="169"/>
    </row>
    <row r="23" spans="1:4" x14ac:dyDescent="0.25">
      <c r="A23" s="7" t="s">
        <v>24</v>
      </c>
      <c r="B23" s="6">
        <f>(B11-B22)</f>
        <v>3235</v>
      </c>
      <c r="C23" s="6"/>
      <c r="D23" s="6"/>
    </row>
    <row r="26" spans="1:4" ht="15.75" thickBot="1" x14ac:dyDescent="0.3"/>
    <row r="27" spans="1:4" ht="16.5" thickBot="1" x14ac:dyDescent="0.3">
      <c r="A27" s="174" t="s">
        <v>25</v>
      </c>
      <c r="B27" s="175"/>
      <c r="C27" s="175"/>
      <c r="D27" s="176"/>
    </row>
    <row r="28" spans="1:4" x14ac:dyDescent="0.25">
      <c r="A28" s="15" t="s">
        <v>183</v>
      </c>
      <c r="B28" s="16"/>
      <c r="C28" s="17"/>
      <c r="D28" s="173">
        <v>82099.490000000005</v>
      </c>
    </row>
    <row r="29" spans="1:4" x14ac:dyDescent="0.25">
      <c r="A29" s="21" t="s">
        <v>26</v>
      </c>
      <c r="B29" s="22"/>
      <c r="C29" s="18"/>
      <c r="D29" s="13">
        <v>0</v>
      </c>
    </row>
    <row r="30" spans="1:4" ht="15.75" thickBot="1" x14ac:dyDescent="0.3">
      <c r="A30" s="23" t="s">
        <v>27</v>
      </c>
      <c r="B30" s="24"/>
      <c r="C30" s="19"/>
      <c r="D30" s="14">
        <v>0</v>
      </c>
    </row>
    <row r="31" spans="1:4" x14ac:dyDescent="0.25">
      <c r="A31" s="12" t="s">
        <v>28</v>
      </c>
      <c r="B31" s="15"/>
      <c r="C31" s="20"/>
      <c r="D31" s="173">
        <v>82099.490000000005</v>
      </c>
    </row>
  </sheetData>
  <mergeCells count="1">
    <mergeCell ref="A27:D27"/>
  </mergeCells>
  <conditionalFormatting sqref="D23">
    <cfRule type="cellIs" dxfId="2" priority="1" stopIfTrue="1" operator="lessThan">
      <formula>0</formula>
    </cfRule>
  </conditionalFormatting>
  <conditionalFormatting sqref="B23">
    <cfRule type="cellIs" dxfId="1" priority="3" stopIfTrue="1" operator="lessThan">
      <formula>0</formula>
    </cfRule>
  </conditionalFormatting>
  <conditionalFormatting sqref="C23">
    <cfRule type="cellIs" dxfId="0" priority="2" stopIfTrue="1" operator="lessThan">
      <formula>0</formula>
    </cfRule>
  </conditionalFormatting>
  <printOptions horizontalCentered="1"/>
  <pageMargins left="0.95" right="0.95" top="1.25" bottom="1.25" header="0.55000000000000004" footer="0.55000000000000004"/>
  <pageSetup orientation="portrait" r:id="rId1"/>
  <headerFooter>
    <oddHeader>&amp;CASTD Nebraska
Statement of Revenue, Expenses and Changes in Cash Balance
 As of (Date)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Layout" topLeftCell="A28" zoomScaleNormal="100" workbookViewId="0">
      <selection activeCell="D38" sqref="D38"/>
    </sheetView>
  </sheetViews>
  <sheetFormatPr defaultColWidth="6" defaultRowHeight="15" x14ac:dyDescent="0.25"/>
  <cols>
    <col min="1" max="1" width="30.7109375" customWidth="1"/>
    <col min="2" max="5" width="15.7109375" customWidth="1"/>
  </cols>
  <sheetData>
    <row r="1" spans="1:5" x14ac:dyDescent="0.25">
      <c r="A1" s="72" t="s">
        <v>3</v>
      </c>
      <c r="B1" s="73" t="s">
        <v>135</v>
      </c>
      <c r="C1" s="74" t="s">
        <v>133</v>
      </c>
      <c r="D1" s="73" t="s">
        <v>136</v>
      </c>
      <c r="E1" s="74" t="s">
        <v>133</v>
      </c>
    </row>
    <row r="2" spans="1:5" x14ac:dyDescent="0.25">
      <c r="A2" s="25" t="s">
        <v>29</v>
      </c>
      <c r="B2" s="26">
        <v>10500</v>
      </c>
      <c r="C2" s="27" t="s">
        <v>141</v>
      </c>
      <c r="D2" s="28"/>
      <c r="E2" s="27"/>
    </row>
    <row r="3" spans="1:5" x14ac:dyDescent="0.25">
      <c r="A3" s="25" t="s">
        <v>30</v>
      </c>
      <c r="B3" s="26">
        <v>14340</v>
      </c>
      <c r="C3" s="27" t="s">
        <v>177</v>
      </c>
      <c r="D3" s="28"/>
      <c r="E3" s="27"/>
    </row>
    <row r="4" spans="1:5" x14ac:dyDescent="0.25">
      <c r="A4" s="29" t="s">
        <v>31</v>
      </c>
      <c r="B4" s="30">
        <v>225</v>
      </c>
      <c r="C4" s="31" t="s">
        <v>142</v>
      </c>
      <c r="D4" s="32"/>
      <c r="E4" s="31"/>
    </row>
    <row r="5" spans="1:5" ht="26.25" x14ac:dyDescent="0.25">
      <c r="A5" s="29" t="s">
        <v>137</v>
      </c>
      <c r="B5" s="33">
        <v>120</v>
      </c>
      <c r="C5" s="34" t="s">
        <v>143</v>
      </c>
      <c r="D5" s="32"/>
      <c r="E5" s="34"/>
    </row>
    <row r="6" spans="1:5" x14ac:dyDescent="0.25">
      <c r="A6" s="29" t="s">
        <v>138</v>
      </c>
      <c r="B6" s="33">
        <v>1200</v>
      </c>
      <c r="C6" s="34" t="s">
        <v>165</v>
      </c>
      <c r="D6" s="32"/>
      <c r="E6" s="34"/>
    </row>
    <row r="7" spans="1:5" x14ac:dyDescent="0.25">
      <c r="A7" s="29" t="s">
        <v>139</v>
      </c>
      <c r="B7" s="33">
        <v>540</v>
      </c>
      <c r="C7" s="34" t="s">
        <v>166</v>
      </c>
      <c r="D7" s="32"/>
      <c r="E7" s="34"/>
    </row>
    <row r="8" spans="1:5" ht="15.75" thickBot="1" x14ac:dyDescent="0.3">
      <c r="A8" s="114" t="s">
        <v>140</v>
      </c>
      <c r="B8" s="115">
        <v>175</v>
      </c>
      <c r="C8" s="116" t="s">
        <v>144</v>
      </c>
      <c r="D8" s="117"/>
      <c r="E8" s="116"/>
    </row>
    <row r="9" spans="1:5" ht="16.5" thickTop="1" thickBot="1" x14ac:dyDescent="0.3">
      <c r="A9" s="110" t="s">
        <v>32</v>
      </c>
      <c r="B9" s="111">
        <f>SUM(B2:B8)</f>
        <v>27100</v>
      </c>
      <c r="C9" s="112"/>
      <c r="D9" s="113"/>
      <c r="E9" s="112"/>
    </row>
    <row r="10" spans="1:5" x14ac:dyDescent="0.25">
      <c r="A10" s="75" t="s">
        <v>4</v>
      </c>
      <c r="B10" s="76" t="s">
        <v>135</v>
      </c>
      <c r="C10" s="77" t="s">
        <v>133</v>
      </c>
      <c r="D10" s="76" t="s">
        <v>136</v>
      </c>
      <c r="E10" s="77" t="s">
        <v>134</v>
      </c>
    </row>
    <row r="11" spans="1:5" x14ac:dyDescent="0.25">
      <c r="A11" s="36" t="s">
        <v>33</v>
      </c>
      <c r="B11" s="37">
        <v>850</v>
      </c>
      <c r="C11" s="38"/>
      <c r="D11" s="32"/>
      <c r="E11" s="38"/>
    </row>
    <row r="12" spans="1:5" x14ac:dyDescent="0.25">
      <c r="A12" s="36" t="s">
        <v>73</v>
      </c>
      <c r="B12" s="39"/>
      <c r="C12" s="40"/>
      <c r="D12" s="41"/>
      <c r="E12" s="40"/>
    </row>
    <row r="13" spans="1:5" x14ac:dyDescent="0.25">
      <c r="A13" s="36" t="s">
        <v>34</v>
      </c>
      <c r="B13" s="39">
        <v>850</v>
      </c>
      <c r="C13" s="38"/>
      <c r="D13" s="41"/>
      <c r="E13" s="38"/>
    </row>
    <row r="14" spans="1:5" x14ac:dyDescent="0.25">
      <c r="A14" s="36" t="s">
        <v>72</v>
      </c>
      <c r="B14" s="39"/>
      <c r="C14" s="40"/>
      <c r="D14" s="41"/>
      <c r="E14" s="40"/>
    </row>
    <row r="15" spans="1:5" x14ac:dyDescent="0.25">
      <c r="A15" s="36" t="s">
        <v>35</v>
      </c>
      <c r="B15" s="39">
        <v>850</v>
      </c>
      <c r="C15" s="38"/>
      <c r="D15" s="41"/>
      <c r="E15" s="38"/>
    </row>
    <row r="16" spans="1:5" x14ac:dyDescent="0.25">
      <c r="A16" s="36" t="s">
        <v>74</v>
      </c>
      <c r="B16" s="39">
        <v>525</v>
      </c>
      <c r="C16" s="42"/>
      <c r="D16" s="41"/>
      <c r="E16" s="42"/>
    </row>
    <row r="17" spans="1:5" x14ac:dyDescent="0.25">
      <c r="A17" s="36" t="s">
        <v>36</v>
      </c>
      <c r="B17" s="39">
        <v>850</v>
      </c>
      <c r="C17" s="38"/>
      <c r="D17" s="41"/>
      <c r="E17" s="38"/>
    </row>
    <row r="18" spans="1:5" x14ac:dyDescent="0.25">
      <c r="A18" s="36" t="s">
        <v>75</v>
      </c>
      <c r="B18" s="39">
        <v>525</v>
      </c>
      <c r="C18" s="40"/>
      <c r="D18" s="41"/>
      <c r="E18" s="40"/>
    </row>
    <row r="19" spans="1:5" x14ac:dyDescent="0.25">
      <c r="A19" s="36" t="s">
        <v>37</v>
      </c>
      <c r="B19" s="39">
        <v>850</v>
      </c>
      <c r="C19" s="38"/>
      <c r="D19" s="41"/>
      <c r="E19" s="38"/>
    </row>
    <row r="20" spans="1:5" x14ac:dyDescent="0.25">
      <c r="A20" s="36" t="s">
        <v>38</v>
      </c>
      <c r="B20" s="39"/>
      <c r="C20" s="42"/>
      <c r="D20" s="41"/>
      <c r="E20" s="42"/>
    </row>
    <row r="21" spans="1:5" x14ac:dyDescent="0.25">
      <c r="A21" s="36" t="s">
        <v>39</v>
      </c>
      <c r="B21" s="39">
        <v>850</v>
      </c>
      <c r="C21" s="38"/>
      <c r="D21" s="41"/>
      <c r="E21" s="38"/>
    </row>
    <row r="22" spans="1:5" x14ac:dyDescent="0.25">
      <c r="A22" s="36" t="s">
        <v>40</v>
      </c>
      <c r="B22" s="39"/>
      <c r="C22" s="40"/>
      <c r="D22" s="41"/>
      <c r="E22" s="40"/>
    </row>
    <row r="23" spans="1:5" x14ac:dyDescent="0.25">
      <c r="A23" s="36" t="s">
        <v>41</v>
      </c>
      <c r="B23" s="37"/>
      <c r="C23" s="38"/>
      <c r="D23" s="32"/>
      <c r="E23" s="38"/>
    </row>
    <row r="24" spans="1:5" x14ac:dyDescent="0.25">
      <c r="A24" s="36" t="s">
        <v>42</v>
      </c>
      <c r="B24" s="37">
        <v>850</v>
      </c>
      <c r="C24" s="38"/>
      <c r="D24" s="32"/>
      <c r="E24" s="38"/>
    </row>
    <row r="25" spans="1:5" x14ac:dyDescent="0.25">
      <c r="A25" s="36" t="s">
        <v>43</v>
      </c>
      <c r="B25" s="37"/>
      <c r="C25" s="42"/>
      <c r="D25" s="32"/>
      <c r="E25" s="42"/>
    </row>
    <row r="26" spans="1:5" x14ac:dyDescent="0.25">
      <c r="A26" s="36" t="s">
        <v>44</v>
      </c>
      <c r="B26" s="37">
        <v>850</v>
      </c>
      <c r="C26" s="38"/>
      <c r="D26" s="32"/>
      <c r="E26" s="38"/>
    </row>
    <row r="27" spans="1:5" x14ac:dyDescent="0.25">
      <c r="A27" s="36" t="s">
        <v>45</v>
      </c>
      <c r="B27" s="37">
        <v>525</v>
      </c>
      <c r="C27" s="38"/>
      <c r="D27" s="32"/>
      <c r="E27" s="38"/>
    </row>
    <row r="28" spans="1:5" x14ac:dyDescent="0.25">
      <c r="A28" s="36" t="s">
        <v>46</v>
      </c>
      <c r="B28" s="37">
        <v>850</v>
      </c>
      <c r="C28" s="38"/>
      <c r="D28" s="32"/>
      <c r="E28" s="38"/>
    </row>
    <row r="29" spans="1:5" x14ac:dyDescent="0.25">
      <c r="A29" s="36" t="s">
        <v>47</v>
      </c>
      <c r="B29" s="37"/>
      <c r="C29" s="42"/>
      <c r="D29" s="32"/>
      <c r="E29" s="42"/>
    </row>
    <row r="30" spans="1:5" x14ac:dyDescent="0.25">
      <c r="A30" s="36" t="s">
        <v>48</v>
      </c>
      <c r="B30" s="37">
        <v>850</v>
      </c>
      <c r="C30" s="38"/>
      <c r="D30" s="32"/>
      <c r="E30" s="38"/>
    </row>
    <row r="31" spans="1:5" x14ac:dyDescent="0.25">
      <c r="A31" s="36" t="s">
        <v>49</v>
      </c>
      <c r="B31" s="37">
        <v>525</v>
      </c>
      <c r="C31" s="38"/>
      <c r="D31" s="32"/>
      <c r="E31" s="38"/>
    </row>
    <row r="32" spans="1:5" x14ac:dyDescent="0.25">
      <c r="A32" s="36" t="s">
        <v>145</v>
      </c>
      <c r="B32" s="37"/>
      <c r="C32" s="38"/>
      <c r="D32" s="32"/>
      <c r="E32" s="38"/>
    </row>
    <row r="33" spans="1:5" x14ac:dyDescent="0.25">
      <c r="A33" s="36" t="s">
        <v>76</v>
      </c>
      <c r="B33" s="37"/>
      <c r="C33" s="38"/>
      <c r="D33" s="32"/>
      <c r="E33" s="38"/>
    </row>
    <row r="34" spans="1:5" ht="15.75" thickBot="1" x14ac:dyDescent="0.3">
      <c r="A34" s="121" t="s">
        <v>77</v>
      </c>
      <c r="B34" s="122"/>
      <c r="C34" s="123"/>
      <c r="D34" s="117"/>
      <c r="E34" s="123"/>
    </row>
    <row r="35" spans="1:5" ht="16.5" thickTop="1" thickBot="1" x14ac:dyDescent="0.3">
      <c r="A35" s="118" t="s">
        <v>50</v>
      </c>
      <c r="B35" s="119">
        <f>SUM(B11:B34)</f>
        <v>10600</v>
      </c>
      <c r="C35" s="120"/>
      <c r="D35" s="113"/>
      <c r="E35" s="120"/>
    </row>
    <row r="36" spans="1:5" x14ac:dyDescent="0.25">
      <c r="A36" s="75" t="s">
        <v>5</v>
      </c>
      <c r="B36" s="76" t="s">
        <v>135</v>
      </c>
      <c r="C36" s="77" t="s">
        <v>133</v>
      </c>
      <c r="D36" s="76" t="s">
        <v>1</v>
      </c>
      <c r="E36" s="77" t="s">
        <v>134</v>
      </c>
    </row>
    <row r="37" spans="1:5" x14ac:dyDescent="0.25">
      <c r="A37" s="25" t="s">
        <v>51</v>
      </c>
      <c r="B37" s="44">
        <v>16000</v>
      </c>
      <c r="C37" s="45"/>
      <c r="D37" s="28"/>
      <c r="E37" s="45"/>
    </row>
    <row r="38" spans="1:5" ht="15.75" thickBot="1" x14ac:dyDescent="0.3">
      <c r="A38" s="126" t="s">
        <v>52</v>
      </c>
      <c r="B38" s="127"/>
      <c r="C38" s="128"/>
      <c r="D38" s="129"/>
      <c r="E38" s="128"/>
    </row>
    <row r="39" spans="1:5" ht="16.5" thickTop="1" thickBot="1" x14ac:dyDescent="0.3">
      <c r="A39" s="124" t="s">
        <v>53</v>
      </c>
      <c r="B39" s="92">
        <f>SUM(B37:B38)</f>
        <v>16000</v>
      </c>
      <c r="C39" s="125"/>
      <c r="D39" s="92">
        <f>SUM(D37:D38)</f>
        <v>0</v>
      </c>
      <c r="E39" s="125"/>
    </row>
    <row r="40" spans="1:5" x14ac:dyDescent="0.25">
      <c r="A40" s="78" t="s">
        <v>6</v>
      </c>
      <c r="B40" s="79" t="s">
        <v>135</v>
      </c>
      <c r="C40" s="80" t="s">
        <v>133</v>
      </c>
      <c r="D40" s="79" t="s">
        <v>136</v>
      </c>
      <c r="E40" s="80" t="s">
        <v>134</v>
      </c>
    </row>
    <row r="41" spans="1:5" x14ac:dyDescent="0.25">
      <c r="A41" s="47"/>
      <c r="B41" s="48"/>
      <c r="C41" s="49"/>
      <c r="D41" s="50"/>
      <c r="E41" s="51"/>
    </row>
    <row r="42" spans="1:5" ht="15.75" thickBot="1" x14ac:dyDescent="0.3">
      <c r="A42" s="52" t="s">
        <v>54</v>
      </c>
      <c r="B42" s="53"/>
      <c r="C42" s="54"/>
      <c r="D42" s="55">
        <f>SUM(D41)</f>
        <v>0</v>
      </c>
      <c r="E42" s="56"/>
    </row>
    <row r="43" spans="1:5" x14ac:dyDescent="0.25">
      <c r="A43" s="81" t="s">
        <v>7</v>
      </c>
      <c r="B43" s="76" t="s">
        <v>135</v>
      </c>
      <c r="C43" s="77" t="s">
        <v>133</v>
      </c>
      <c r="D43" s="76" t="s">
        <v>136</v>
      </c>
      <c r="E43" s="77" t="s">
        <v>134</v>
      </c>
    </row>
    <row r="44" spans="1:5" x14ac:dyDescent="0.25">
      <c r="A44" s="36" t="s">
        <v>55</v>
      </c>
      <c r="B44" s="32"/>
      <c r="C44" s="57"/>
      <c r="D44" s="32"/>
      <c r="E44" s="57"/>
    </row>
    <row r="45" spans="1:5" x14ac:dyDescent="0.25">
      <c r="A45" s="36" t="s">
        <v>56</v>
      </c>
      <c r="B45" s="32"/>
      <c r="C45" s="57"/>
      <c r="D45" s="32"/>
      <c r="E45" s="57"/>
    </row>
    <row r="46" spans="1:5" x14ac:dyDescent="0.25">
      <c r="A46" s="36" t="s">
        <v>57</v>
      </c>
      <c r="B46" s="32">
        <v>450</v>
      </c>
      <c r="C46" s="57"/>
      <c r="D46" s="32"/>
      <c r="E46" s="57"/>
    </row>
    <row r="47" spans="1:5" x14ac:dyDescent="0.25">
      <c r="A47" s="36" t="s">
        <v>58</v>
      </c>
      <c r="B47" s="32"/>
      <c r="C47" s="57"/>
      <c r="D47" s="32"/>
      <c r="E47" s="57"/>
    </row>
    <row r="48" spans="1:5" x14ac:dyDescent="0.25">
      <c r="A48" s="36" t="s">
        <v>59</v>
      </c>
      <c r="B48" s="32">
        <v>500</v>
      </c>
      <c r="C48" s="57"/>
      <c r="D48" s="32"/>
      <c r="E48" s="57"/>
    </row>
    <row r="49" spans="1:5" x14ac:dyDescent="0.25">
      <c r="A49" s="36" t="s">
        <v>60</v>
      </c>
      <c r="B49" s="32">
        <v>2500</v>
      </c>
      <c r="C49" s="57"/>
      <c r="D49" s="32"/>
      <c r="E49" s="57"/>
    </row>
    <row r="50" spans="1:5" ht="15.75" thickBot="1" x14ac:dyDescent="0.3">
      <c r="A50" s="121" t="s">
        <v>61</v>
      </c>
      <c r="B50" s="117"/>
      <c r="C50" s="131"/>
      <c r="D50" s="117"/>
      <c r="E50" s="131"/>
    </row>
    <row r="51" spans="1:5" ht="16.5" thickTop="1" thickBot="1" x14ac:dyDescent="0.3">
      <c r="A51" s="118" t="s">
        <v>62</v>
      </c>
      <c r="B51" s="113">
        <f>SUM(B44:B50)</f>
        <v>3450</v>
      </c>
      <c r="C51" s="130"/>
      <c r="D51" s="113"/>
      <c r="E51" s="130"/>
    </row>
    <row r="52" spans="1:5" x14ac:dyDescent="0.25">
      <c r="A52" s="82" t="s">
        <v>8</v>
      </c>
      <c r="B52" s="76" t="s">
        <v>135</v>
      </c>
      <c r="C52" s="77" t="s">
        <v>134</v>
      </c>
      <c r="D52" s="76" t="s">
        <v>136</v>
      </c>
      <c r="E52" s="77" t="s">
        <v>134</v>
      </c>
    </row>
    <row r="53" spans="1:5" x14ac:dyDescent="0.25">
      <c r="A53" s="59" t="s">
        <v>63</v>
      </c>
      <c r="B53" s="44">
        <v>125</v>
      </c>
      <c r="C53" s="46"/>
      <c r="D53" s="28"/>
      <c r="E53" s="46"/>
    </row>
    <row r="54" spans="1:5" x14ac:dyDescent="0.25">
      <c r="A54" s="59" t="s">
        <v>64</v>
      </c>
      <c r="B54" s="44">
        <v>800</v>
      </c>
      <c r="C54" s="46"/>
      <c r="D54" s="28"/>
      <c r="E54" s="46"/>
    </row>
    <row r="55" spans="1:5" ht="15.75" thickBot="1" x14ac:dyDescent="0.3">
      <c r="A55" s="135" t="s">
        <v>65</v>
      </c>
      <c r="B55" s="127">
        <v>40</v>
      </c>
      <c r="C55" s="128"/>
      <c r="D55" s="127"/>
      <c r="E55" s="128"/>
    </row>
    <row r="56" spans="1:5" ht="16.5" thickTop="1" thickBot="1" x14ac:dyDescent="0.3">
      <c r="A56" s="132" t="s">
        <v>66</v>
      </c>
      <c r="B56" s="133">
        <f>SUM(B53:B55)</f>
        <v>965</v>
      </c>
      <c r="C56" s="134"/>
      <c r="D56" s="133"/>
      <c r="E56" s="134"/>
    </row>
    <row r="57" spans="1:5" x14ac:dyDescent="0.25">
      <c r="A57" s="75" t="s">
        <v>9</v>
      </c>
      <c r="B57" s="76" t="s">
        <v>135</v>
      </c>
      <c r="C57" s="77" t="s">
        <v>134</v>
      </c>
      <c r="D57" s="76" t="s">
        <v>136</v>
      </c>
      <c r="E57" s="77" t="s">
        <v>133</v>
      </c>
    </row>
    <row r="58" spans="1:5" x14ac:dyDescent="0.25">
      <c r="A58" s="36" t="s">
        <v>146</v>
      </c>
      <c r="B58" s="32">
        <v>0</v>
      </c>
      <c r="C58" s="57"/>
      <c r="D58" s="32"/>
      <c r="E58" s="57"/>
    </row>
    <row r="59" spans="1:5" ht="15.75" thickBot="1" x14ac:dyDescent="0.3">
      <c r="A59" s="43" t="s">
        <v>67</v>
      </c>
      <c r="B59" s="35">
        <f>SUM(B58)</f>
        <v>0</v>
      </c>
      <c r="C59" s="58"/>
      <c r="D59" s="35">
        <f>SUM(D58)</f>
        <v>0</v>
      </c>
      <c r="E59" s="58"/>
    </row>
    <row r="60" spans="1:5" x14ac:dyDescent="0.25">
      <c r="A60" s="83" t="s">
        <v>10</v>
      </c>
      <c r="B60" s="79" t="s">
        <v>135</v>
      </c>
      <c r="C60" s="80" t="s">
        <v>134</v>
      </c>
      <c r="D60" s="79" t="s">
        <v>136</v>
      </c>
      <c r="E60" s="80" t="s">
        <v>133</v>
      </c>
    </row>
    <row r="61" spans="1:5" x14ac:dyDescent="0.25">
      <c r="A61" s="60" t="s">
        <v>68</v>
      </c>
      <c r="B61" s="61">
        <v>0</v>
      </c>
      <c r="C61" s="62"/>
      <c r="D61" s="61"/>
      <c r="E61" s="63"/>
    </row>
    <row r="62" spans="1:5" ht="15.75" thickBot="1" x14ac:dyDescent="0.3">
      <c r="A62" s="64" t="s">
        <v>69</v>
      </c>
      <c r="B62" s="65">
        <v>0</v>
      </c>
      <c r="C62" s="66"/>
      <c r="D62" s="65"/>
      <c r="E62" s="66"/>
    </row>
    <row r="63" spans="1:5" x14ac:dyDescent="0.25">
      <c r="A63" s="83" t="s">
        <v>11</v>
      </c>
      <c r="B63" s="79" t="s">
        <v>135</v>
      </c>
      <c r="C63" s="80" t="s">
        <v>134</v>
      </c>
      <c r="D63" s="79" t="s">
        <v>136</v>
      </c>
      <c r="E63" s="80" t="s">
        <v>133</v>
      </c>
    </row>
    <row r="64" spans="1:5" x14ac:dyDescent="0.25">
      <c r="A64" s="60" t="s">
        <v>70</v>
      </c>
      <c r="B64" s="61">
        <v>500</v>
      </c>
      <c r="C64" s="63"/>
      <c r="D64" s="61"/>
      <c r="E64" s="63"/>
    </row>
    <row r="65" spans="1:5" ht="15.75" thickBot="1" x14ac:dyDescent="0.3">
      <c r="A65" s="67" t="s">
        <v>71</v>
      </c>
      <c r="B65" s="68">
        <f>SUM(B64)</f>
        <v>500</v>
      </c>
      <c r="C65" s="69"/>
      <c r="D65" s="68"/>
      <c r="E65" s="69"/>
    </row>
    <row r="66" spans="1:5" ht="16.5" thickTop="1" thickBot="1" x14ac:dyDescent="0.3">
      <c r="A66" s="84" t="s">
        <v>12</v>
      </c>
      <c r="B66" s="70">
        <f>SUM(B9,B35,B39,B42,B51,B56,B59,B62,B65)</f>
        <v>58615</v>
      </c>
      <c r="C66" s="71"/>
      <c r="D66" s="70"/>
      <c r="E66" s="71"/>
    </row>
  </sheetData>
  <printOptions horizontalCentered="1"/>
  <pageMargins left="0.7" right="0.7" top="0.75" bottom="0.75" header="0.3" footer="0.3"/>
  <pageSetup scale="69" orientation="portrait" r:id="rId1"/>
  <headerFooter>
    <oddHeader>&amp;CASTD Nebraska
Statement of Revenue, Expenses and Changes in Cash Balance
Income As of (Date)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view="pageLayout" topLeftCell="A34" zoomScaleNormal="100" workbookViewId="0">
      <selection activeCell="F6" sqref="F6"/>
    </sheetView>
  </sheetViews>
  <sheetFormatPr defaultRowHeight="15" x14ac:dyDescent="0.25"/>
  <cols>
    <col min="1" max="1" width="30.7109375" customWidth="1"/>
    <col min="2" max="5" width="15.7109375" customWidth="1"/>
  </cols>
  <sheetData>
    <row r="1" spans="1:5" ht="15" customHeight="1" x14ac:dyDescent="0.25">
      <c r="A1" s="100" t="s">
        <v>14</v>
      </c>
      <c r="B1" s="101" t="s">
        <v>135</v>
      </c>
      <c r="C1" s="102" t="s">
        <v>78</v>
      </c>
      <c r="D1" s="101" t="s">
        <v>136</v>
      </c>
      <c r="E1" s="102" t="s">
        <v>79</v>
      </c>
    </row>
    <row r="2" spans="1:5" x14ac:dyDescent="0.25">
      <c r="A2" s="36" t="s">
        <v>179</v>
      </c>
      <c r="B2" s="85">
        <v>10740</v>
      </c>
      <c r="C2" s="87" t="s">
        <v>180</v>
      </c>
      <c r="D2" s="141"/>
      <c r="E2" s="86"/>
    </row>
    <row r="3" spans="1:5" ht="39.75" thickBot="1" x14ac:dyDescent="0.3">
      <c r="A3" s="121" t="s">
        <v>178</v>
      </c>
      <c r="B3" s="144">
        <v>1300</v>
      </c>
      <c r="C3" s="145" t="s">
        <v>147</v>
      </c>
      <c r="D3" s="146"/>
      <c r="E3" s="145"/>
    </row>
    <row r="4" spans="1:5" ht="16.5" thickTop="1" thickBot="1" x14ac:dyDescent="0.3">
      <c r="A4" s="142" t="s">
        <v>80</v>
      </c>
      <c r="B4" s="143">
        <f>SUM(B2:B3)</f>
        <v>12040</v>
      </c>
      <c r="C4" s="134"/>
      <c r="D4" s="143"/>
      <c r="E4" s="134"/>
    </row>
    <row r="5" spans="1:5" ht="15" customHeight="1" x14ac:dyDescent="0.25">
      <c r="A5" s="103" t="s">
        <v>15</v>
      </c>
      <c r="B5" s="104" t="s">
        <v>135</v>
      </c>
      <c r="C5" s="105" t="s">
        <v>78</v>
      </c>
      <c r="D5" s="101" t="s">
        <v>136</v>
      </c>
      <c r="E5" s="105" t="s">
        <v>79</v>
      </c>
    </row>
    <row r="6" spans="1:5" ht="64.5" x14ac:dyDescent="0.25">
      <c r="A6" s="36" t="s">
        <v>81</v>
      </c>
      <c r="B6" s="85">
        <v>1800</v>
      </c>
      <c r="C6" s="158" t="s">
        <v>167</v>
      </c>
      <c r="D6" s="32"/>
      <c r="E6" s="89"/>
    </row>
    <row r="7" spans="1:5" x14ac:dyDescent="0.25">
      <c r="A7" s="36" t="s">
        <v>82</v>
      </c>
      <c r="B7" s="32"/>
      <c r="C7" s="57"/>
      <c r="D7" s="32"/>
      <c r="E7" s="57"/>
    </row>
    <row r="8" spans="1:5" x14ac:dyDescent="0.25">
      <c r="A8" s="36" t="s">
        <v>83</v>
      </c>
      <c r="B8" s="32"/>
      <c r="C8" s="57"/>
      <c r="D8" s="32"/>
      <c r="E8" s="57"/>
    </row>
    <row r="9" spans="1:5" ht="26.25" x14ac:dyDescent="0.25">
      <c r="A9" s="36" t="s">
        <v>131</v>
      </c>
      <c r="B9" s="170">
        <v>6800</v>
      </c>
      <c r="C9" s="158" t="s">
        <v>168</v>
      </c>
      <c r="D9" s="32"/>
      <c r="E9" s="57"/>
    </row>
    <row r="10" spans="1:5" x14ac:dyDescent="0.25">
      <c r="A10" s="36" t="s">
        <v>84</v>
      </c>
      <c r="B10" s="32">
        <v>520</v>
      </c>
      <c r="C10" s="57"/>
      <c r="D10" s="32"/>
      <c r="E10" s="57"/>
    </row>
    <row r="11" spans="1:5" x14ac:dyDescent="0.25">
      <c r="A11" s="36" t="s">
        <v>85</v>
      </c>
      <c r="B11" s="32">
        <v>200</v>
      </c>
      <c r="C11" s="57" t="s">
        <v>169</v>
      </c>
      <c r="D11" s="32"/>
      <c r="E11" s="57"/>
    </row>
    <row r="12" spans="1:5" x14ac:dyDescent="0.25">
      <c r="A12" s="36" t="s">
        <v>86</v>
      </c>
      <c r="B12" s="85"/>
      <c r="C12" s="158"/>
      <c r="D12" s="32"/>
      <c r="E12" s="57"/>
    </row>
    <row r="13" spans="1:5" ht="39" x14ac:dyDescent="0.25">
      <c r="A13" s="36" t="s">
        <v>87</v>
      </c>
      <c r="B13" s="32">
        <v>2625</v>
      </c>
      <c r="C13" s="89" t="s">
        <v>170</v>
      </c>
      <c r="D13" s="32"/>
      <c r="E13" s="89"/>
    </row>
    <row r="14" spans="1:5" x14ac:dyDescent="0.25">
      <c r="A14" s="36" t="s">
        <v>88</v>
      </c>
      <c r="B14" s="32"/>
      <c r="C14" s="57"/>
      <c r="D14" s="32"/>
      <c r="E14" s="57"/>
    </row>
    <row r="15" spans="1:5" x14ac:dyDescent="0.25">
      <c r="A15" s="36" t="s">
        <v>89</v>
      </c>
      <c r="B15" s="32"/>
      <c r="C15" s="57"/>
      <c r="D15" s="32"/>
      <c r="E15" s="57"/>
    </row>
    <row r="16" spans="1:5" x14ac:dyDescent="0.25">
      <c r="A16" s="36" t="s">
        <v>90</v>
      </c>
      <c r="B16" s="32">
        <v>500</v>
      </c>
      <c r="C16" s="57"/>
      <c r="D16" s="32"/>
      <c r="E16" s="57"/>
    </row>
    <row r="17" spans="1:5" ht="15.75" thickBot="1" x14ac:dyDescent="0.3">
      <c r="A17" s="121" t="s">
        <v>91</v>
      </c>
      <c r="B17" s="117">
        <v>125</v>
      </c>
      <c r="C17" s="131"/>
      <c r="D17" s="117"/>
      <c r="E17" s="131"/>
    </row>
    <row r="18" spans="1:5" ht="16.5" thickTop="1" thickBot="1" x14ac:dyDescent="0.3">
      <c r="A18" s="118" t="s">
        <v>132</v>
      </c>
      <c r="B18" s="113">
        <f>SUM(B6:B17)</f>
        <v>12570</v>
      </c>
      <c r="C18" s="130"/>
      <c r="D18" s="113"/>
      <c r="E18" s="130"/>
    </row>
    <row r="19" spans="1:5" ht="15" customHeight="1" x14ac:dyDescent="0.25">
      <c r="A19" s="103" t="s">
        <v>92</v>
      </c>
      <c r="B19" s="104" t="s">
        <v>135</v>
      </c>
      <c r="C19" s="105" t="s">
        <v>78</v>
      </c>
      <c r="D19" s="101" t="s">
        <v>136</v>
      </c>
      <c r="E19" s="105" t="s">
        <v>79</v>
      </c>
    </row>
    <row r="20" spans="1:5" x14ac:dyDescent="0.25">
      <c r="A20" s="36" t="s">
        <v>93</v>
      </c>
      <c r="B20" s="37">
        <v>2500</v>
      </c>
      <c r="C20" s="158"/>
      <c r="D20" s="32"/>
      <c r="E20" s="57"/>
    </row>
    <row r="21" spans="1:5" x14ac:dyDescent="0.25">
      <c r="A21" s="36" t="s">
        <v>94</v>
      </c>
      <c r="B21" s="30">
        <v>200</v>
      </c>
      <c r="C21" s="57"/>
      <c r="D21" s="32"/>
      <c r="E21" s="57"/>
    </row>
    <row r="22" spans="1:5" x14ac:dyDescent="0.25">
      <c r="A22" s="36" t="s">
        <v>95</v>
      </c>
      <c r="B22" s="30">
        <v>500</v>
      </c>
      <c r="C22" s="89"/>
      <c r="D22" s="32"/>
      <c r="E22" s="89"/>
    </row>
    <row r="23" spans="1:5" x14ac:dyDescent="0.25">
      <c r="A23" s="36" t="s">
        <v>96</v>
      </c>
      <c r="B23" s="37">
        <v>400</v>
      </c>
      <c r="C23" s="90"/>
      <c r="D23" s="32"/>
      <c r="E23" s="90"/>
    </row>
    <row r="24" spans="1:5" x14ac:dyDescent="0.25">
      <c r="A24" s="147" t="s">
        <v>148</v>
      </c>
      <c r="B24" s="148">
        <v>200</v>
      </c>
      <c r="C24" s="149"/>
      <c r="D24" s="109"/>
      <c r="E24" s="149"/>
    </row>
    <row r="25" spans="1:5" x14ac:dyDescent="0.25">
      <c r="A25" s="164" t="s">
        <v>149</v>
      </c>
      <c r="B25" s="165">
        <v>200</v>
      </c>
      <c r="C25" s="166"/>
      <c r="D25" s="167"/>
      <c r="E25" s="166"/>
    </row>
    <row r="26" spans="1:5" ht="15.75" thickBot="1" x14ac:dyDescent="0.3">
      <c r="A26" s="160" t="s">
        <v>163</v>
      </c>
      <c r="B26" s="161">
        <v>135</v>
      </c>
      <c r="C26" s="162" t="s">
        <v>164</v>
      </c>
      <c r="D26" s="163"/>
      <c r="E26" s="162"/>
    </row>
    <row r="27" spans="1:5" ht="16.5" thickTop="1" thickBot="1" x14ac:dyDescent="0.3">
      <c r="A27" s="142" t="s">
        <v>97</v>
      </c>
      <c r="B27" s="119">
        <f>SUM(B20:B26)</f>
        <v>4135</v>
      </c>
      <c r="C27" s="134"/>
      <c r="D27" s="143">
        <f>SUM(D20:D23)</f>
        <v>0</v>
      </c>
      <c r="E27" s="134"/>
    </row>
    <row r="28" spans="1:5" ht="15" customHeight="1" x14ac:dyDescent="0.25">
      <c r="A28" s="103" t="s">
        <v>17</v>
      </c>
      <c r="B28" s="106" t="s">
        <v>135</v>
      </c>
      <c r="C28" s="107" t="s">
        <v>78</v>
      </c>
      <c r="D28" s="101" t="s">
        <v>136</v>
      </c>
      <c r="E28" s="105" t="s">
        <v>79</v>
      </c>
    </row>
    <row r="29" spans="1:5" ht="15.75" thickBot="1" x14ac:dyDescent="0.3">
      <c r="A29" s="150" t="s">
        <v>98</v>
      </c>
      <c r="B29" s="151"/>
      <c r="C29" s="152"/>
      <c r="D29" s="153"/>
      <c r="E29" s="152"/>
    </row>
    <row r="30" spans="1:5" ht="16.5" thickTop="1" thickBot="1" x14ac:dyDescent="0.3">
      <c r="A30" s="12" t="s">
        <v>99</v>
      </c>
      <c r="B30" s="91"/>
      <c r="C30" s="91"/>
      <c r="D30" s="92">
        <f>SUM(D29)</f>
        <v>0</v>
      </c>
      <c r="E30" s="91"/>
    </row>
    <row r="31" spans="1:5" ht="15" customHeight="1" x14ac:dyDescent="0.25">
      <c r="A31" s="103" t="s">
        <v>100</v>
      </c>
      <c r="B31" s="104" t="s">
        <v>135</v>
      </c>
      <c r="C31" s="105" t="s">
        <v>78</v>
      </c>
      <c r="D31" s="101" t="s">
        <v>136</v>
      </c>
      <c r="E31" s="105" t="s">
        <v>79</v>
      </c>
    </row>
    <row r="32" spans="1:5" ht="51.75" x14ac:dyDescent="0.25">
      <c r="A32" s="93" t="s">
        <v>101</v>
      </c>
      <c r="B32" s="37">
        <v>650</v>
      </c>
      <c r="C32" s="94" t="s">
        <v>181</v>
      </c>
      <c r="D32" s="85"/>
      <c r="E32" s="94"/>
    </row>
    <row r="33" spans="1:5" ht="141" x14ac:dyDescent="0.25">
      <c r="A33" s="36" t="s">
        <v>102</v>
      </c>
      <c r="B33" s="37">
        <v>2050</v>
      </c>
      <c r="C33" s="158" t="s">
        <v>172</v>
      </c>
      <c r="D33" s="32"/>
      <c r="E33" s="89"/>
    </row>
    <row r="34" spans="1:5" ht="65.25" thickBot="1" x14ac:dyDescent="0.3">
      <c r="A34" s="121" t="s">
        <v>103</v>
      </c>
      <c r="B34" s="122">
        <v>1400</v>
      </c>
      <c r="C34" s="171" t="s">
        <v>171</v>
      </c>
      <c r="D34" s="117"/>
      <c r="E34" s="155"/>
    </row>
    <row r="35" spans="1:5" ht="16.5" thickTop="1" thickBot="1" x14ac:dyDescent="0.3">
      <c r="A35" s="118" t="s">
        <v>104</v>
      </c>
      <c r="B35" s="154">
        <f>SUM(B32:B34)</f>
        <v>4100</v>
      </c>
      <c r="C35" s="130"/>
      <c r="D35" s="113">
        <f>SUM(D32:D34)</f>
        <v>0</v>
      </c>
      <c r="E35" s="130"/>
    </row>
    <row r="36" spans="1:5" ht="15" customHeight="1" x14ac:dyDescent="0.25">
      <c r="A36" s="103" t="s">
        <v>19</v>
      </c>
      <c r="B36" s="104" t="s">
        <v>135</v>
      </c>
      <c r="C36" s="105" t="s">
        <v>78</v>
      </c>
      <c r="D36" s="101" t="s">
        <v>136</v>
      </c>
      <c r="E36" s="105" t="s">
        <v>79</v>
      </c>
    </row>
    <row r="37" spans="1:5" ht="64.5" x14ac:dyDescent="0.25">
      <c r="A37" s="36" t="s">
        <v>105</v>
      </c>
      <c r="B37" s="172">
        <v>900</v>
      </c>
      <c r="C37" s="158" t="s">
        <v>150</v>
      </c>
      <c r="D37" s="88"/>
      <c r="E37" s="57"/>
    </row>
    <row r="38" spans="1:5" x14ac:dyDescent="0.25">
      <c r="A38" s="36" t="s">
        <v>106</v>
      </c>
      <c r="B38" s="88">
        <v>40</v>
      </c>
      <c r="C38" s="57"/>
      <c r="D38" s="88"/>
      <c r="E38" s="57"/>
    </row>
    <row r="39" spans="1:5" x14ac:dyDescent="0.25">
      <c r="A39" s="36" t="s">
        <v>107</v>
      </c>
      <c r="B39" s="88">
        <v>3000</v>
      </c>
      <c r="C39" s="57" t="s">
        <v>151</v>
      </c>
      <c r="D39" s="88"/>
      <c r="E39" s="57"/>
    </row>
    <row r="40" spans="1:5" x14ac:dyDescent="0.25">
      <c r="A40" s="36" t="s">
        <v>108</v>
      </c>
      <c r="B40" s="88">
        <v>6600</v>
      </c>
      <c r="C40" s="57" t="s">
        <v>182</v>
      </c>
      <c r="D40" s="88"/>
      <c r="E40" s="57"/>
    </row>
    <row r="41" spans="1:5" x14ac:dyDescent="0.25">
      <c r="A41" s="36" t="s">
        <v>109</v>
      </c>
      <c r="B41" s="88">
        <v>1190</v>
      </c>
      <c r="C41" s="89" t="s">
        <v>173</v>
      </c>
      <c r="D41" s="88"/>
      <c r="E41" s="89"/>
    </row>
    <row r="42" spans="1:5" x14ac:dyDescent="0.25">
      <c r="A42" s="36" t="s">
        <v>110</v>
      </c>
      <c r="B42" s="88">
        <v>1500</v>
      </c>
      <c r="C42" s="57" t="s">
        <v>152</v>
      </c>
      <c r="D42" s="88"/>
      <c r="E42" s="57"/>
    </row>
    <row r="43" spans="1:5" x14ac:dyDescent="0.25">
      <c r="A43" s="36" t="s">
        <v>111</v>
      </c>
      <c r="B43" s="88">
        <v>65</v>
      </c>
      <c r="C43" s="57" t="s">
        <v>153</v>
      </c>
      <c r="D43" s="88"/>
      <c r="E43" s="57"/>
    </row>
    <row r="44" spans="1:5" ht="64.5" x14ac:dyDescent="0.25">
      <c r="A44" s="36" t="s">
        <v>112</v>
      </c>
      <c r="B44" s="88">
        <v>500</v>
      </c>
      <c r="C44" s="95" t="s">
        <v>155</v>
      </c>
      <c r="D44" s="88"/>
      <c r="E44" s="95"/>
    </row>
    <row r="45" spans="1:5" ht="64.5" x14ac:dyDescent="0.25">
      <c r="A45" s="36" t="s">
        <v>113</v>
      </c>
      <c r="B45" s="88">
        <v>125</v>
      </c>
      <c r="C45" s="95" t="s">
        <v>174</v>
      </c>
      <c r="D45" s="88"/>
      <c r="E45" s="89"/>
    </row>
    <row r="46" spans="1:5" ht="15.75" thickBot="1" x14ac:dyDescent="0.3">
      <c r="A46" s="121" t="s">
        <v>114</v>
      </c>
      <c r="B46" s="157">
        <v>240</v>
      </c>
      <c r="C46" s="131" t="s">
        <v>154</v>
      </c>
      <c r="D46" s="157"/>
      <c r="E46" s="131"/>
    </row>
    <row r="47" spans="1:5" ht="16.5" thickTop="1" thickBot="1" x14ac:dyDescent="0.3">
      <c r="A47" s="118" t="s">
        <v>115</v>
      </c>
      <c r="B47" s="156">
        <f>SUM(B37:B46)</f>
        <v>14160</v>
      </c>
      <c r="C47" s="130"/>
      <c r="D47" s="113"/>
      <c r="E47" s="130"/>
    </row>
    <row r="48" spans="1:5" ht="15" customHeight="1" x14ac:dyDescent="0.25">
      <c r="A48" s="103" t="s">
        <v>20</v>
      </c>
      <c r="B48" s="104" t="s">
        <v>135</v>
      </c>
      <c r="C48" s="105" t="s">
        <v>78</v>
      </c>
      <c r="D48" s="104" t="s">
        <v>136</v>
      </c>
      <c r="E48" s="105" t="s">
        <v>79</v>
      </c>
    </row>
    <row r="49" spans="1:5" ht="51.75" x14ac:dyDescent="0.25">
      <c r="A49" s="93" t="s">
        <v>156</v>
      </c>
      <c r="B49" s="85">
        <v>1000</v>
      </c>
      <c r="C49" s="158" t="s">
        <v>175</v>
      </c>
      <c r="D49" s="85"/>
      <c r="E49" s="90"/>
    </row>
    <row r="50" spans="1:5" ht="51.75" x14ac:dyDescent="0.25">
      <c r="A50" s="36" t="s">
        <v>116</v>
      </c>
      <c r="B50" s="32">
        <v>600</v>
      </c>
      <c r="C50" s="89" t="s">
        <v>157</v>
      </c>
      <c r="D50" s="32"/>
      <c r="E50" s="89"/>
    </row>
    <row r="51" spans="1:5" x14ac:dyDescent="0.25">
      <c r="A51" s="36" t="s">
        <v>117</v>
      </c>
      <c r="B51" s="32">
        <v>450</v>
      </c>
      <c r="C51" s="57"/>
      <c r="D51" s="32"/>
      <c r="E51" s="57"/>
    </row>
    <row r="52" spans="1:5" ht="15.75" thickBot="1" x14ac:dyDescent="0.3">
      <c r="A52" s="121" t="s">
        <v>118</v>
      </c>
      <c r="B52" s="117">
        <v>150</v>
      </c>
      <c r="C52" s="155"/>
      <c r="D52" s="117"/>
      <c r="E52" s="155"/>
    </row>
    <row r="53" spans="1:5" ht="16.5" thickTop="1" thickBot="1" x14ac:dyDescent="0.3">
      <c r="A53" s="142" t="s">
        <v>119</v>
      </c>
      <c r="B53" s="143">
        <f>SUM(B49:B52)</f>
        <v>2200</v>
      </c>
      <c r="C53" s="134"/>
      <c r="D53" s="143"/>
      <c r="E53" s="134"/>
    </row>
    <row r="54" spans="1:5" ht="15" customHeight="1" x14ac:dyDescent="0.25">
      <c r="A54" s="103" t="s">
        <v>21</v>
      </c>
      <c r="B54" s="104" t="s">
        <v>135</v>
      </c>
      <c r="C54" s="105" t="s">
        <v>78</v>
      </c>
      <c r="D54" s="101" t="s">
        <v>136</v>
      </c>
      <c r="E54" s="105" t="s">
        <v>79</v>
      </c>
    </row>
    <row r="55" spans="1:5" x14ac:dyDescent="0.25">
      <c r="A55" s="36" t="s">
        <v>120</v>
      </c>
      <c r="B55" s="32">
        <v>50</v>
      </c>
      <c r="C55" s="57"/>
      <c r="D55" s="32"/>
      <c r="E55" s="57"/>
    </row>
    <row r="56" spans="1:5" ht="39" x14ac:dyDescent="0.25">
      <c r="A56" s="93" t="s">
        <v>121</v>
      </c>
      <c r="B56" s="85">
        <v>400</v>
      </c>
      <c r="C56" s="158" t="s">
        <v>158</v>
      </c>
      <c r="D56" s="85"/>
      <c r="E56" s="90"/>
    </row>
    <row r="57" spans="1:5" x14ac:dyDescent="0.25">
      <c r="A57" s="36" t="s">
        <v>122</v>
      </c>
      <c r="B57" s="32">
        <v>150</v>
      </c>
      <c r="C57" s="89" t="s">
        <v>176</v>
      </c>
      <c r="D57" s="32"/>
      <c r="E57" s="57"/>
    </row>
    <row r="58" spans="1:5" x14ac:dyDescent="0.25">
      <c r="A58" s="36" t="s">
        <v>123</v>
      </c>
      <c r="B58" s="32">
        <v>300</v>
      </c>
      <c r="C58" s="89"/>
      <c r="D58" s="32"/>
      <c r="E58" s="57"/>
    </row>
    <row r="59" spans="1:5" x14ac:dyDescent="0.25">
      <c r="A59" s="36" t="s">
        <v>124</v>
      </c>
      <c r="B59" s="32">
        <v>1750</v>
      </c>
      <c r="C59" s="89" t="s">
        <v>159</v>
      </c>
      <c r="D59" s="32"/>
      <c r="E59" s="57"/>
    </row>
    <row r="60" spans="1:5" ht="39" x14ac:dyDescent="0.25">
      <c r="A60" s="36" t="s">
        <v>125</v>
      </c>
      <c r="B60" s="32">
        <v>2250</v>
      </c>
      <c r="C60" s="89" t="s">
        <v>160</v>
      </c>
      <c r="D60" s="32"/>
      <c r="E60" s="57"/>
    </row>
    <row r="61" spans="1:5" ht="26.25" x14ac:dyDescent="0.25">
      <c r="A61" s="36" t="s">
        <v>126</v>
      </c>
      <c r="B61" s="32">
        <v>975</v>
      </c>
      <c r="C61" s="89" t="s">
        <v>161</v>
      </c>
      <c r="D61" s="32"/>
      <c r="E61" s="57"/>
    </row>
    <row r="62" spans="1:5" ht="15.75" thickBot="1" x14ac:dyDescent="0.3">
      <c r="A62" s="121" t="s">
        <v>127</v>
      </c>
      <c r="B62" s="117">
        <v>300</v>
      </c>
      <c r="C62" s="155" t="s">
        <v>162</v>
      </c>
      <c r="D62" s="117"/>
      <c r="E62" s="131"/>
    </row>
    <row r="63" spans="1:5" ht="16.5" thickTop="1" thickBot="1" x14ac:dyDescent="0.3">
      <c r="A63" s="142" t="s">
        <v>128</v>
      </c>
      <c r="B63" s="143">
        <f>SUM(B55:B62)</f>
        <v>6175</v>
      </c>
      <c r="C63" s="159"/>
      <c r="D63" s="143"/>
      <c r="E63" s="134"/>
    </row>
    <row r="64" spans="1:5" ht="15" customHeight="1" x14ac:dyDescent="0.25">
      <c r="A64" s="103" t="s">
        <v>22</v>
      </c>
      <c r="B64" s="104" t="s">
        <v>135</v>
      </c>
      <c r="C64" s="105" t="s">
        <v>78</v>
      </c>
      <c r="D64" s="101" t="s">
        <v>136</v>
      </c>
      <c r="E64" s="105" t="s">
        <v>79</v>
      </c>
    </row>
    <row r="65" spans="1:5" x14ac:dyDescent="0.25">
      <c r="A65" s="36" t="s">
        <v>129</v>
      </c>
      <c r="B65" s="85">
        <v>1500</v>
      </c>
      <c r="C65" s="57"/>
      <c r="D65" s="32"/>
      <c r="E65" s="57"/>
    </row>
    <row r="66" spans="1:5" ht="15.75" thickBot="1" x14ac:dyDescent="0.3">
      <c r="A66" s="96" t="s">
        <v>130</v>
      </c>
      <c r="B66" s="97"/>
      <c r="C66" s="98"/>
      <c r="D66" s="99">
        <f>SUM(D65)</f>
        <v>0</v>
      </c>
      <c r="E66" s="98"/>
    </row>
    <row r="67" spans="1:5" ht="16.5" thickTop="1" thickBot="1" x14ac:dyDescent="0.3">
      <c r="A67" s="108" t="s">
        <v>23</v>
      </c>
      <c r="B67" s="70">
        <f>SUM(B4,B18,B27,B30,B35,B47,B53,B63,B66)</f>
        <v>55380</v>
      </c>
      <c r="C67" s="71"/>
      <c r="D67" s="70">
        <f>SUM(D4,D18,D27,D30,D35,D47,D53,D66,D63)</f>
        <v>0</v>
      </c>
      <c r="E67" s="71"/>
    </row>
  </sheetData>
  <printOptions horizontalCentered="1"/>
  <pageMargins left="0.7" right="0.7" top="0.75" bottom="0.75" header="0.3" footer="0.3"/>
  <pageSetup scale="43" orientation="portrait" r:id="rId1"/>
  <headerFooter>
    <oddHeader xml:space="preserve">&amp;CASTD Nebraska
Statement of Revenue, Expenses and Changes in Cash Balance
Expenses As of (Date)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Wedel</dc:creator>
  <cp:lastModifiedBy>Lindsey Wedel</cp:lastModifiedBy>
  <cp:lastPrinted>2013-01-30T17:04:39Z</cp:lastPrinted>
  <dcterms:created xsi:type="dcterms:W3CDTF">2012-09-07T13:31:39Z</dcterms:created>
  <dcterms:modified xsi:type="dcterms:W3CDTF">2013-02-12T21:19:03Z</dcterms:modified>
</cp:coreProperties>
</file>